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K\Desktop\"/>
    </mc:Choice>
  </mc:AlternateContent>
  <xr:revisionPtr revIDLastSave="0" documentId="8_{B12A9B75-D5DD-415D-A731-410FD4636F33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広告効果の計算シート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H6" i="1" s="1"/>
  <c r="G19" i="1"/>
  <c r="K52" i="1"/>
  <c r="K28" i="1"/>
  <c r="E5" i="1"/>
  <c r="H5" i="1" s="1"/>
  <c r="L54" i="1"/>
  <c r="L53" i="1"/>
  <c r="K51" i="1"/>
  <c r="J50" i="1"/>
  <c r="J49" i="1"/>
  <c r="I48" i="1"/>
  <c r="I47" i="1"/>
  <c r="I46" i="1"/>
  <c r="H45" i="1"/>
  <c r="H44" i="1"/>
  <c r="G43" i="1"/>
  <c r="G42" i="1"/>
  <c r="F41" i="1"/>
  <c r="F40" i="1"/>
  <c r="E39" i="1"/>
  <c r="E38" i="1"/>
  <c r="D37" i="1"/>
  <c r="D36" i="1"/>
  <c r="D35" i="1"/>
  <c r="L30" i="1"/>
  <c r="J26" i="1"/>
  <c r="J25" i="1"/>
  <c r="I24" i="1"/>
  <c r="I23" i="1"/>
  <c r="D11" i="1"/>
  <c r="H21" i="1"/>
  <c r="D13" i="1"/>
  <c r="D12" i="1"/>
  <c r="H20" i="1"/>
  <c r="G18" i="1"/>
  <c r="F17" i="1"/>
  <c r="F16" i="1"/>
  <c r="E15" i="1"/>
  <c r="E14" i="1"/>
  <c r="K27" i="1"/>
  <c r="I22" i="1"/>
  <c r="L29" i="1"/>
  <c r="K5" i="1" l="1"/>
  <c r="L5" i="1" s="1"/>
  <c r="I5" i="1"/>
  <c r="K6" i="1"/>
  <c r="L6" i="1" s="1"/>
  <c r="I6" i="1"/>
</calcChain>
</file>

<file path=xl/sharedStrings.xml><?xml version="1.0" encoding="utf-8"?>
<sst xmlns="http://schemas.openxmlformats.org/spreadsheetml/2006/main" count="136" uniqueCount="57">
  <si>
    <t>CPM</t>
    <phoneticPr fontId="2"/>
  </si>
  <si>
    <t>CPC</t>
    <phoneticPr fontId="2"/>
  </si>
  <si>
    <t>CPA</t>
    <phoneticPr fontId="2"/>
  </si>
  <si>
    <t>CPM</t>
    <phoneticPr fontId="2"/>
  </si>
  <si>
    <t>CPC</t>
    <phoneticPr fontId="2"/>
  </si>
  <si>
    <t>CPA</t>
    <phoneticPr fontId="2"/>
  </si>
  <si>
    <t>クリック数</t>
    <phoneticPr fontId="2"/>
  </si>
  <si>
    <t>CV数</t>
    <phoneticPr fontId="2"/>
  </si>
  <si>
    <t>CTR</t>
    <phoneticPr fontId="2"/>
  </si>
  <si>
    <t>CVR</t>
    <phoneticPr fontId="2"/>
  </si>
  <si>
    <t>費用</t>
    <phoneticPr fontId="2"/>
  </si>
  <si>
    <t>インプレッション</t>
    <phoneticPr fontId="2"/>
  </si>
  <si>
    <t>クリック</t>
    <phoneticPr fontId="2"/>
  </si>
  <si>
    <t>コンバージョン</t>
    <phoneticPr fontId="2"/>
  </si>
  <si>
    <t>CVR</t>
    <phoneticPr fontId="2"/>
  </si>
  <si>
    <t>CTR</t>
    <phoneticPr fontId="2"/>
  </si>
  <si>
    <t>クリック</t>
    <phoneticPr fontId="2"/>
  </si>
  <si>
    <t>CV数</t>
    <phoneticPr fontId="2"/>
  </si>
  <si>
    <t>広告効果の計算シート</t>
    <phoneticPr fontId="2"/>
  </si>
  <si>
    <t>計算式</t>
    <phoneticPr fontId="2"/>
  </si>
  <si>
    <t>広告費用/CPM*1000</t>
    <phoneticPr fontId="2"/>
  </si>
  <si>
    <t>費用/広告表示回数（IMP）</t>
    <phoneticPr fontId="2"/>
  </si>
  <si>
    <t>imp=広告表示回数</t>
    <phoneticPr fontId="2"/>
  </si>
  <si>
    <t>CPC*CTR*1000</t>
    <phoneticPr fontId="2"/>
  </si>
  <si>
    <t>クリック数/IMP</t>
    <phoneticPr fontId="2"/>
  </si>
  <si>
    <t>クリック数/CTR</t>
    <phoneticPr fontId="2"/>
  </si>
  <si>
    <t>CPM/CPC/1000</t>
    <phoneticPr fontId="2"/>
  </si>
  <si>
    <t>IMP*CTR</t>
    <phoneticPr fontId="2"/>
  </si>
  <si>
    <t>広告出稿費用</t>
    <phoneticPr fontId="2"/>
  </si>
  <si>
    <t>広告出稿費用</t>
    <phoneticPr fontId="2"/>
  </si>
  <si>
    <t>クリック</t>
    <phoneticPr fontId="2"/>
  </si>
  <si>
    <t>CV/CVR</t>
    <phoneticPr fontId="2"/>
  </si>
  <si>
    <t>(IMP*CPM)/1000</t>
    <phoneticPr fontId="2"/>
  </si>
  <si>
    <t>広告費用/CPC</t>
    <phoneticPr fontId="2"/>
  </si>
  <si>
    <t>クリック数*CPC</t>
    <phoneticPr fontId="2"/>
  </si>
  <si>
    <t>CV*CPA</t>
    <phoneticPr fontId="2"/>
  </si>
  <si>
    <t>CPA/CVR</t>
    <phoneticPr fontId="2"/>
  </si>
  <si>
    <t>CPM/CTR/1000</t>
    <phoneticPr fontId="2"/>
  </si>
  <si>
    <t>CV/クリック数</t>
    <phoneticPr fontId="2"/>
  </si>
  <si>
    <t>CPC/CPA</t>
    <phoneticPr fontId="2"/>
  </si>
  <si>
    <t>クリック数*CVR</t>
    <phoneticPr fontId="2"/>
  </si>
  <si>
    <t>広告費用/CV</t>
    <phoneticPr fontId="2"/>
  </si>
  <si>
    <t>CPC/CVR</t>
    <phoneticPr fontId="2"/>
  </si>
  <si>
    <t>記入用</t>
    <phoneticPr fontId="2"/>
  </si>
  <si>
    <t>この色の欄に該当数値を入れてください。</t>
    <phoneticPr fontId="2"/>
  </si>
  <si>
    <t>サンプル</t>
    <phoneticPr fontId="2"/>
  </si>
  <si>
    <t>この色の欄に数値が算出されます。</t>
    <phoneticPr fontId="2"/>
  </si>
  <si>
    <t>広告費用/CPA</t>
    <phoneticPr fontId="2"/>
  </si>
  <si>
    <t>項目</t>
    <phoneticPr fontId="2"/>
  </si>
  <si>
    <t>算出結果の項目</t>
    <phoneticPr fontId="2"/>
  </si>
  <si>
    <t>サンプル</t>
    <phoneticPr fontId="2"/>
  </si>
  <si>
    <t>記入用</t>
    <phoneticPr fontId="2"/>
  </si>
  <si>
    <t>株式会社メイテンス</t>
    <phoneticPr fontId="5"/>
  </si>
  <si>
    <t>東京都新宿区新宿三丁目12-4</t>
    <phoneticPr fontId="5"/>
  </si>
  <si>
    <t>新宿Nタウンプラザ3F</t>
    <phoneticPr fontId="5"/>
  </si>
  <si>
    <t>TEL:03-5318-9089</t>
    <phoneticPr fontId="5"/>
  </si>
  <si>
    <t>meitens@meitens.biz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</si>
</sst>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Yu Gothic"/>
      <family val="3"/>
      <charset val="128"/>
    </font>
    <font>
      <sz val="1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3" fillId="3" borderId="1" xfId="2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10" fontId="3" fillId="3" borderId="1" xfId="3" applyNumberFormat="1" applyFont="1" applyFill="1" applyBorder="1" applyAlignment="1">
      <alignment horizontal="center" vertical="center"/>
    </xf>
    <xf numFmtId="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6" fontId="3" fillId="2" borderId="1" xfId="2" applyFont="1" applyFill="1" applyBorder="1" applyAlignment="1">
      <alignment horizontal="center" vertical="center"/>
    </xf>
    <xf numFmtId="6" fontId="3" fillId="0" borderId="1" xfId="2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6" fontId="3" fillId="0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3" fillId="2" borderId="1" xfId="3" applyNumberFormat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0" fontId="3" fillId="0" borderId="1" xfId="3" applyNumberFormat="1" applyFont="1" applyFill="1" applyBorder="1" applyAlignment="1">
      <alignment horizontal="center" vertical="center"/>
    </xf>
    <xf numFmtId="6" fontId="3" fillId="4" borderId="1" xfId="2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10" fontId="3" fillId="4" borderId="1" xfId="3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5" borderId="0" xfId="0" applyFont="1" applyFill="1"/>
    <xf numFmtId="0" fontId="4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6" fontId="3" fillId="5" borderId="0" xfId="2" applyFont="1" applyFill="1" applyBorder="1" applyAlignment="1">
      <alignment horizontal="center" vertical="center"/>
    </xf>
    <xf numFmtId="38" fontId="3" fillId="5" borderId="0" xfId="1" applyFont="1" applyFill="1" applyBorder="1" applyAlignment="1">
      <alignment horizontal="center" vertical="center"/>
    </xf>
    <xf numFmtId="10" fontId="3" fillId="5" borderId="0" xfId="3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1</xdr:row>
      <xdr:rowOff>309880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8500" y="0"/>
          <a:ext cx="11303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topLeftCell="A26" zoomScale="80" zoomScaleNormal="80" zoomScalePageLayoutView="80" workbookViewId="0">
      <selection activeCell="H44" sqref="H44"/>
    </sheetView>
  </sheetViews>
  <sheetFormatPr defaultColWidth="12.69140625" defaultRowHeight="19"/>
  <cols>
    <col min="1" max="1" width="5" style="3" customWidth="1"/>
    <col min="2" max="2" width="16.53515625" style="3" bestFit="1" customWidth="1"/>
    <col min="3" max="3" width="23.53515625" style="3" bestFit="1" customWidth="1"/>
    <col min="4" max="4" width="12.69140625" style="3"/>
    <col min="5" max="5" width="16.53515625" style="3" bestFit="1" customWidth="1"/>
    <col min="6" max="12" width="12.69140625" style="3"/>
    <col min="13" max="13" width="23.53515625" style="3" bestFit="1" customWidth="1"/>
    <col min="14" max="16384" width="12.69140625" style="3"/>
  </cols>
  <sheetData>
    <row r="1" spans="1:13" ht="28.5">
      <c r="A1" s="28" t="s">
        <v>18</v>
      </c>
      <c r="B1" s="29"/>
      <c r="C1" s="29"/>
      <c r="D1" s="36" t="s">
        <v>44</v>
      </c>
      <c r="E1" s="4"/>
      <c r="F1" s="4"/>
      <c r="G1" s="29"/>
      <c r="H1" s="37" t="s">
        <v>46</v>
      </c>
      <c r="I1" s="5"/>
      <c r="J1" s="5"/>
      <c r="K1" s="29"/>
      <c r="L1" s="29"/>
      <c r="M1" s="29"/>
    </row>
    <row r="2" spans="1:13" s="6" customFormat="1" ht="26" customHeight="1">
      <c r="A2" s="30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6" customFormat="1" ht="23" customHeight="1">
      <c r="A3" s="30"/>
      <c r="B3" s="29"/>
      <c r="C3" s="29"/>
      <c r="D3" s="2" t="s">
        <v>10</v>
      </c>
      <c r="E3" s="38" t="s">
        <v>11</v>
      </c>
      <c r="F3" s="38"/>
      <c r="G3" s="38" t="s">
        <v>12</v>
      </c>
      <c r="H3" s="38"/>
      <c r="I3" s="38"/>
      <c r="J3" s="38" t="s">
        <v>13</v>
      </c>
      <c r="K3" s="38"/>
      <c r="L3" s="38"/>
      <c r="M3" s="29"/>
    </row>
    <row r="4" spans="1:13" s="6" customFormat="1" ht="23" customHeight="1">
      <c r="A4" s="30"/>
      <c r="B4" s="29"/>
      <c r="C4" s="29"/>
      <c r="D4" s="2" t="s">
        <v>28</v>
      </c>
      <c r="E4" s="2" t="s">
        <v>22</v>
      </c>
      <c r="F4" s="2" t="s">
        <v>0</v>
      </c>
      <c r="G4" s="2" t="s">
        <v>8</v>
      </c>
      <c r="H4" s="2" t="s">
        <v>6</v>
      </c>
      <c r="I4" s="2" t="s">
        <v>1</v>
      </c>
      <c r="J4" s="2" t="s">
        <v>9</v>
      </c>
      <c r="K4" s="2" t="s">
        <v>7</v>
      </c>
      <c r="L4" s="2" t="s">
        <v>2</v>
      </c>
      <c r="M4" s="29"/>
    </row>
    <row r="5" spans="1:13" s="6" customFormat="1" ht="23" customHeight="1">
      <c r="A5" s="30"/>
      <c r="B5" s="29"/>
      <c r="C5" s="25" t="s">
        <v>50</v>
      </c>
      <c r="D5" s="22">
        <v>250000</v>
      </c>
      <c r="E5" s="8">
        <f>(D5/F5)*1000</f>
        <v>833333.33333333337</v>
      </c>
      <c r="F5" s="22">
        <v>300</v>
      </c>
      <c r="G5" s="24">
        <v>1.5E-3</v>
      </c>
      <c r="H5" s="8">
        <f>E5*G5</f>
        <v>1250</v>
      </c>
      <c r="I5" s="10">
        <f>D5/H5</f>
        <v>200</v>
      </c>
      <c r="J5" s="24">
        <v>1.2E-2</v>
      </c>
      <c r="K5" s="11">
        <f>H5*J5</f>
        <v>15</v>
      </c>
      <c r="L5" s="12">
        <f>D5/K5</f>
        <v>16666.666666666668</v>
      </c>
      <c r="M5" s="29"/>
    </row>
    <row r="6" spans="1:13" s="6" customFormat="1" ht="20" customHeight="1">
      <c r="A6" s="30"/>
      <c r="B6" s="29"/>
      <c r="C6" s="18" t="s">
        <v>51</v>
      </c>
      <c r="D6" s="7"/>
      <c r="E6" s="8" t="e">
        <f>(D6/F6)*1000</f>
        <v>#DIV/0!</v>
      </c>
      <c r="F6" s="7"/>
      <c r="G6" s="9"/>
      <c r="H6" s="8" t="e">
        <f>E6*G6</f>
        <v>#DIV/0!</v>
      </c>
      <c r="I6" s="10" t="e">
        <f>D6/H6</f>
        <v>#DIV/0!</v>
      </c>
      <c r="J6" s="9"/>
      <c r="K6" s="11" t="e">
        <f>H6*J6</f>
        <v>#DIV/0!</v>
      </c>
      <c r="L6" s="12" t="e">
        <f>D6/K6</f>
        <v>#DIV/0!</v>
      </c>
      <c r="M6" s="29"/>
    </row>
    <row r="7" spans="1:1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>
      <c r="A8" s="29"/>
      <c r="B8" s="39" t="s">
        <v>45</v>
      </c>
      <c r="C8" s="40"/>
      <c r="D8" s="2" t="s">
        <v>10</v>
      </c>
      <c r="E8" s="38" t="s">
        <v>11</v>
      </c>
      <c r="F8" s="38"/>
      <c r="G8" s="38" t="s">
        <v>12</v>
      </c>
      <c r="H8" s="38"/>
      <c r="I8" s="38"/>
      <c r="J8" s="38" t="s">
        <v>13</v>
      </c>
      <c r="K8" s="38"/>
      <c r="L8" s="38"/>
      <c r="M8" s="29"/>
    </row>
    <row r="9" spans="1:13">
      <c r="A9" s="29"/>
      <c r="B9" s="41"/>
      <c r="C9" s="42"/>
      <c r="D9" s="2" t="s">
        <v>28</v>
      </c>
      <c r="E9" s="2" t="s">
        <v>22</v>
      </c>
      <c r="F9" s="2" t="s">
        <v>3</v>
      </c>
      <c r="G9" s="2" t="s">
        <v>8</v>
      </c>
      <c r="H9" s="2" t="s">
        <v>6</v>
      </c>
      <c r="I9" s="2" t="s">
        <v>4</v>
      </c>
      <c r="J9" s="2" t="s">
        <v>9</v>
      </c>
      <c r="K9" s="2" t="s">
        <v>7</v>
      </c>
      <c r="L9" s="2" t="s">
        <v>5</v>
      </c>
      <c r="M9" s="29"/>
    </row>
    <row r="10" spans="1:13">
      <c r="A10" s="29"/>
      <c r="B10" s="25" t="s">
        <v>49</v>
      </c>
      <c r="C10" s="2" t="s">
        <v>19</v>
      </c>
      <c r="D10" s="22">
        <v>250000</v>
      </c>
      <c r="E10" s="23">
        <v>833333</v>
      </c>
      <c r="F10" s="22">
        <v>300</v>
      </c>
      <c r="G10" s="24">
        <v>1.5E-3</v>
      </c>
      <c r="H10" s="23">
        <v>1250</v>
      </c>
      <c r="I10" s="22">
        <v>200</v>
      </c>
      <c r="J10" s="24">
        <v>1.2E-2</v>
      </c>
      <c r="K10" s="25">
        <v>15</v>
      </c>
      <c r="L10" s="22">
        <v>16667</v>
      </c>
      <c r="M10" s="29"/>
    </row>
    <row r="11" spans="1:13">
      <c r="A11" s="29"/>
      <c r="B11" s="26" t="s">
        <v>29</v>
      </c>
      <c r="C11" s="1" t="s">
        <v>32</v>
      </c>
      <c r="D11" s="12">
        <f>(E11*F11)/1000</f>
        <v>249999.9</v>
      </c>
      <c r="E11" s="16">
        <v>833333</v>
      </c>
      <c r="F11" s="7">
        <v>300</v>
      </c>
      <c r="G11" s="15"/>
      <c r="H11" s="14"/>
      <c r="I11" s="13"/>
      <c r="J11" s="2"/>
      <c r="K11" s="2"/>
      <c r="L11" s="17"/>
      <c r="M11" s="29"/>
    </row>
    <row r="12" spans="1:13">
      <c r="A12" s="29"/>
      <c r="B12" s="26" t="s">
        <v>29</v>
      </c>
      <c r="C12" s="1" t="s">
        <v>34</v>
      </c>
      <c r="D12" s="12">
        <f>H12*I12</f>
        <v>250000</v>
      </c>
      <c r="E12" s="14"/>
      <c r="F12" s="13"/>
      <c r="G12" s="15"/>
      <c r="H12" s="16">
        <v>1250</v>
      </c>
      <c r="I12" s="7">
        <v>200</v>
      </c>
      <c r="J12" s="15"/>
      <c r="K12" s="2"/>
      <c r="L12" s="13"/>
      <c r="M12" s="29"/>
    </row>
    <row r="13" spans="1:13">
      <c r="A13" s="29"/>
      <c r="B13" s="26" t="s">
        <v>29</v>
      </c>
      <c r="C13" s="1" t="s">
        <v>35</v>
      </c>
      <c r="D13" s="12">
        <f>K13*L13</f>
        <v>250005</v>
      </c>
      <c r="E13" s="14"/>
      <c r="F13" s="13"/>
      <c r="G13" s="15"/>
      <c r="H13" s="14"/>
      <c r="I13" s="13"/>
      <c r="J13" s="15"/>
      <c r="K13" s="18">
        <v>15</v>
      </c>
      <c r="L13" s="7">
        <v>16667</v>
      </c>
      <c r="M13" s="29"/>
    </row>
    <row r="14" spans="1:13">
      <c r="A14" s="29"/>
      <c r="B14" s="26" t="s">
        <v>22</v>
      </c>
      <c r="C14" s="1" t="s">
        <v>20</v>
      </c>
      <c r="D14" s="7">
        <v>250000</v>
      </c>
      <c r="E14" s="8">
        <f>(D14/F14)*1000</f>
        <v>833333.33333333337</v>
      </c>
      <c r="F14" s="7">
        <v>300</v>
      </c>
      <c r="G14" s="2"/>
      <c r="H14" s="14"/>
      <c r="I14" s="13"/>
      <c r="J14" s="2"/>
      <c r="K14" s="2"/>
      <c r="L14" s="13"/>
      <c r="M14" s="29"/>
    </row>
    <row r="15" spans="1:13">
      <c r="A15" s="29"/>
      <c r="B15" s="26" t="s">
        <v>22</v>
      </c>
      <c r="C15" s="1" t="s">
        <v>25</v>
      </c>
      <c r="D15" s="17"/>
      <c r="E15" s="8">
        <f>H15/G15</f>
        <v>833333.33333333337</v>
      </c>
      <c r="F15" s="17"/>
      <c r="G15" s="9">
        <v>1.5E-3</v>
      </c>
      <c r="H15" s="16">
        <v>1250</v>
      </c>
      <c r="I15" s="13"/>
      <c r="J15" s="2"/>
      <c r="K15" s="2"/>
      <c r="L15" s="13"/>
      <c r="M15" s="29"/>
    </row>
    <row r="16" spans="1:13">
      <c r="A16" s="29"/>
      <c r="B16" s="26" t="s">
        <v>0</v>
      </c>
      <c r="C16" s="1" t="s">
        <v>21</v>
      </c>
      <c r="D16" s="7">
        <v>250000</v>
      </c>
      <c r="E16" s="16">
        <v>833333</v>
      </c>
      <c r="F16" s="12">
        <f>(D16/E16)*1000</f>
        <v>300.00012000004801</v>
      </c>
      <c r="G16" s="2"/>
      <c r="H16" s="14"/>
      <c r="I16" s="13"/>
      <c r="J16" s="2"/>
      <c r="K16" s="2"/>
      <c r="L16" s="13"/>
      <c r="M16" s="29"/>
    </row>
    <row r="17" spans="1:13">
      <c r="A17" s="29"/>
      <c r="B17" s="26" t="s">
        <v>0</v>
      </c>
      <c r="C17" s="1" t="s">
        <v>23</v>
      </c>
      <c r="D17" s="13"/>
      <c r="E17" s="14"/>
      <c r="F17" s="12">
        <f>I17*G17*1000</f>
        <v>300</v>
      </c>
      <c r="G17" s="9">
        <v>1.5E-3</v>
      </c>
      <c r="H17" s="14"/>
      <c r="I17" s="7">
        <v>200</v>
      </c>
      <c r="J17" s="2"/>
      <c r="K17" s="2"/>
      <c r="L17" s="13"/>
      <c r="M17" s="29"/>
    </row>
    <row r="18" spans="1:13">
      <c r="A18" s="29"/>
      <c r="B18" s="26" t="s">
        <v>15</v>
      </c>
      <c r="C18" s="1" t="s">
        <v>24</v>
      </c>
      <c r="D18" s="13"/>
      <c r="E18" s="16">
        <v>833333</v>
      </c>
      <c r="F18" s="13"/>
      <c r="G18" s="19">
        <f>H18/E18</f>
        <v>1.5000006000002401E-3</v>
      </c>
      <c r="H18" s="16">
        <v>1250</v>
      </c>
      <c r="I18" s="13"/>
      <c r="J18" s="2"/>
      <c r="K18" s="2"/>
      <c r="L18" s="13"/>
      <c r="M18" s="29"/>
    </row>
    <row r="19" spans="1:13">
      <c r="A19" s="29"/>
      <c r="B19" s="26" t="s">
        <v>15</v>
      </c>
      <c r="C19" s="1" t="s">
        <v>26</v>
      </c>
      <c r="D19" s="13"/>
      <c r="E19" s="14"/>
      <c r="F19" s="7">
        <v>300</v>
      </c>
      <c r="G19" s="19">
        <f>(F19/I19)/1000</f>
        <v>1.5E-3</v>
      </c>
      <c r="H19" s="14"/>
      <c r="I19" s="7">
        <v>200</v>
      </c>
      <c r="J19" s="2"/>
      <c r="K19" s="2"/>
      <c r="L19" s="13"/>
      <c r="M19" s="29"/>
    </row>
    <row r="20" spans="1:13">
      <c r="A20" s="29"/>
      <c r="B20" s="26" t="s">
        <v>16</v>
      </c>
      <c r="C20" s="1" t="s">
        <v>27</v>
      </c>
      <c r="D20" s="13"/>
      <c r="E20" s="16">
        <v>833333</v>
      </c>
      <c r="F20" s="17"/>
      <c r="G20" s="9">
        <v>1.5E-3</v>
      </c>
      <c r="H20" s="8">
        <f>E20*G20</f>
        <v>1249.9995000000001</v>
      </c>
      <c r="I20" s="17"/>
      <c r="J20" s="2"/>
      <c r="K20" s="2"/>
      <c r="L20" s="13"/>
      <c r="M20" s="29"/>
    </row>
    <row r="21" spans="1:13">
      <c r="A21" s="29"/>
      <c r="B21" s="26" t="s">
        <v>30</v>
      </c>
      <c r="C21" s="1" t="s">
        <v>31</v>
      </c>
      <c r="D21" s="17"/>
      <c r="E21" s="20"/>
      <c r="F21" s="17"/>
      <c r="G21" s="21"/>
      <c r="H21" s="8">
        <f>K21/J21</f>
        <v>1250</v>
      </c>
      <c r="I21" s="17"/>
      <c r="J21" s="9">
        <v>1.2E-2</v>
      </c>
      <c r="K21" s="18">
        <v>15</v>
      </c>
      <c r="L21" s="13"/>
      <c r="M21" s="29"/>
    </row>
    <row r="22" spans="1:13">
      <c r="A22" s="29"/>
      <c r="B22" s="26" t="s">
        <v>1</v>
      </c>
      <c r="C22" s="1" t="s">
        <v>33</v>
      </c>
      <c r="D22" s="7">
        <v>250000</v>
      </c>
      <c r="E22" s="14"/>
      <c r="F22" s="13"/>
      <c r="G22" s="2"/>
      <c r="H22" s="16">
        <v>1250</v>
      </c>
      <c r="I22" s="12">
        <f>D22/H22</f>
        <v>200</v>
      </c>
      <c r="J22" s="2"/>
      <c r="K22" s="2"/>
      <c r="L22" s="13"/>
      <c r="M22" s="29"/>
    </row>
    <row r="23" spans="1:13">
      <c r="A23" s="29"/>
      <c r="B23" s="26" t="s">
        <v>1</v>
      </c>
      <c r="C23" s="1" t="s">
        <v>36</v>
      </c>
      <c r="D23" s="13"/>
      <c r="E23" s="14"/>
      <c r="F23" s="13"/>
      <c r="G23" s="2"/>
      <c r="H23" s="14"/>
      <c r="I23" s="12">
        <f>L23*J23</f>
        <v>200.00399999999999</v>
      </c>
      <c r="J23" s="9">
        <v>1.2E-2</v>
      </c>
      <c r="K23" s="2"/>
      <c r="L23" s="7">
        <v>16667</v>
      </c>
      <c r="M23" s="29"/>
    </row>
    <row r="24" spans="1:13">
      <c r="A24" s="29"/>
      <c r="B24" s="26" t="s">
        <v>1</v>
      </c>
      <c r="C24" s="1" t="s">
        <v>37</v>
      </c>
      <c r="D24" s="13"/>
      <c r="E24" s="14"/>
      <c r="F24" s="7">
        <v>300</v>
      </c>
      <c r="G24" s="9">
        <v>1.5E-3</v>
      </c>
      <c r="H24" s="14"/>
      <c r="I24" s="12">
        <f>F24/G24/1000</f>
        <v>200</v>
      </c>
      <c r="J24" s="2"/>
      <c r="K24" s="2"/>
      <c r="L24" s="13"/>
      <c r="M24" s="29"/>
    </row>
    <row r="25" spans="1:13">
      <c r="A25" s="29"/>
      <c r="B25" s="26" t="s">
        <v>14</v>
      </c>
      <c r="C25" s="1" t="s">
        <v>38</v>
      </c>
      <c r="D25" s="13"/>
      <c r="E25" s="14"/>
      <c r="F25" s="13"/>
      <c r="G25" s="2"/>
      <c r="H25" s="16">
        <v>1250</v>
      </c>
      <c r="I25" s="13"/>
      <c r="J25" s="19">
        <f>K25/H25</f>
        <v>1.2E-2</v>
      </c>
      <c r="K25" s="18">
        <v>15</v>
      </c>
      <c r="L25" s="13"/>
      <c r="M25" s="29"/>
    </row>
    <row r="26" spans="1:13">
      <c r="A26" s="29"/>
      <c r="B26" s="26" t="s">
        <v>14</v>
      </c>
      <c r="C26" s="1" t="s">
        <v>39</v>
      </c>
      <c r="D26" s="13"/>
      <c r="E26" s="14"/>
      <c r="F26" s="13"/>
      <c r="G26" s="2"/>
      <c r="H26" s="14"/>
      <c r="I26" s="7">
        <v>200</v>
      </c>
      <c r="J26" s="19">
        <f>I26/L26</f>
        <v>1.1999760004799903E-2</v>
      </c>
      <c r="K26" s="2"/>
      <c r="L26" s="7">
        <v>16667</v>
      </c>
      <c r="M26" s="29"/>
    </row>
    <row r="27" spans="1:13">
      <c r="A27" s="29"/>
      <c r="B27" s="26" t="s">
        <v>17</v>
      </c>
      <c r="C27" s="1" t="s">
        <v>40</v>
      </c>
      <c r="D27" s="13"/>
      <c r="E27" s="14"/>
      <c r="F27" s="13"/>
      <c r="G27" s="2"/>
      <c r="H27" s="16">
        <v>1250</v>
      </c>
      <c r="I27" s="17"/>
      <c r="J27" s="9">
        <v>1.2E-2</v>
      </c>
      <c r="K27" s="11">
        <f>H27*J27</f>
        <v>15</v>
      </c>
      <c r="L27" s="17"/>
      <c r="M27" s="29"/>
    </row>
    <row r="28" spans="1:13">
      <c r="A28" s="29"/>
      <c r="B28" s="26" t="s">
        <v>7</v>
      </c>
      <c r="C28" s="1" t="s">
        <v>47</v>
      </c>
      <c r="D28" s="7">
        <v>250000</v>
      </c>
      <c r="E28" s="14"/>
      <c r="F28" s="13"/>
      <c r="G28" s="2"/>
      <c r="H28" s="20"/>
      <c r="I28" s="17"/>
      <c r="J28" s="21"/>
      <c r="K28" s="8">
        <f>D28/L28</f>
        <v>14.99970000599988</v>
      </c>
      <c r="L28" s="7">
        <v>16667</v>
      </c>
      <c r="M28" s="29"/>
    </row>
    <row r="29" spans="1:13">
      <c r="A29" s="29"/>
      <c r="B29" s="26" t="s">
        <v>2</v>
      </c>
      <c r="C29" s="1" t="s">
        <v>41</v>
      </c>
      <c r="D29" s="7">
        <v>250000</v>
      </c>
      <c r="E29" s="14"/>
      <c r="F29" s="13"/>
      <c r="G29" s="2"/>
      <c r="H29" s="14"/>
      <c r="I29" s="13"/>
      <c r="J29" s="2"/>
      <c r="K29" s="18">
        <v>15</v>
      </c>
      <c r="L29" s="12">
        <f>D29/K29</f>
        <v>16666.666666666668</v>
      </c>
      <c r="M29" s="29"/>
    </row>
    <row r="30" spans="1:13">
      <c r="A30" s="29"/>
      <c r="B30" s="26" t="s">
        <v>2</v>
      </c>
      <c r="C30" s="1" t="s">
        <v>42</v>
      </c>
      <c r="D30" s="13"/>
      <c r="E30" s="14"/>
      <c r="F30" s="13"/>
      <c r="G30" s="2"/>
      <c r="H30" s="14"/>
      <c r="I30" s="7">
        <v>200</v>
      </c>
      <c r="J30" s="9">
        <v>1.2E-2</v>
      </c>
      <c r="K30" s="2"/>
      <c r="L30" s="12">
        <f>I30/J30</f>
        <v>16666.666666666668</v>
      </c>
      <c r="M30" s="29"/>
    </row>
    <row r="31" spans="1:13">
      <c r="A31" s="29"/>
      <c r="B31" s="31"/>
      <c r="C31" s="31"/>
      <c r="D31" s="32"/>
      <c r="E31" s="33"/>
      <c r="F31" s="32"/>
      <c r="G31" s="31"/>
      <c r="H31" s="33"/>
      <c r="I31" s="32"/>
      <c r="J31" s="34"/>
      <c r="K31" s="31"/>
      <c r="L31" s="32"/>
      <c r="M31" s="29"/>
    </row>
    <row r="32" spans="1:1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>
      <c r="A33" s="29"/>
      <c r="B33" s="2" t="s">
        <v>43</v>
      </c>
      <c r="C33" s="2" t="s">
        <v>48</v>
      </c>
      <c r="D33" s="2" t="s">
        <v>10</v>
      </c>
      <c r="E33" s="38" t="s">
        <v>11</v>
      </c>
      <c r="F33" s="38"/>
      <c r="G33" s="38" t="s">
        <v>12</v>
      </c>
      <c r="H33" s="38"/>
      <c r="I33" s="38"/>
      <c r="J33" s="38" t="s">
        <v>13</v>
      </c>
      <c r="K33" s="38"/>
      <c r="L33" s="38"/>
      <c r="M33" s="29"/>
    </row>
    <row r="34" spans="1:13">
      <c r="A34" s="29"/>
      <c r="B34" s="25" t="s">
        <v>49</v>
      </c>
      <c r="C34" s="2" t="s">
        <v>19</v>
      </c>
      <c r="D34" s="2" t="s">
        <v>28</v>
      </c>
      <c r="E34" s="2" t="s">
        <v>22</v>
      </c>
      <c r="F34" s="2" t="s">
        <v>0</v>
      </c>
      <c r="G34" s="2" t="s">
        <v>8</v>
      </c>
      <c r="H34" s="2" t="s">
        <v>6</v>
      </c>
      <c r="I34" s="2" t="s">
        <v>1</v>
      </c>
      <c r="J34" s="2" t="s">
        <v>9</v>
      </c>
      <c r="K34" s="2" t="s">
        <v>7</v>
      </c>
      <c r="L34" s="2" t="s">
        <v>2</v>
      </c>
      <c r="M34" s="29"/>
    </row>
    <row r="35" spans="1:13">
      <c r="A35" s="29"/>
      <c r="B35" s="26" t="s">
        <v>29</v>
      </c>
      <c r="C35" s="1" t="s">
        <v>32</v>
      </c>
      <c r="D35" s="12">
        <f>(E35*F35)/1000</f>
        <v>0</v>
      </c>
      <c r="E35" s="16"/>
      <c r="F35" s="7"/>
      <c r="G35" s="15"/>
      <c r="H35" s="14"/>
      <c r="I35" s="13"/>
      <c r="J35" s="2"/>
      <c r="K35" s="2"/>
      <c r="L35" s="17"/>
      <c r="M35" s="29"/>
    </row>
    <row r="36" spans="1:13">
      <c r="A36" s="29"/>
      <c r="B36" s="26" t="s">
        <v>29</v>
      </c>
      <c r="C36" s="1" t="s">
        <v>34</v>
      </c>
      <c r="D36" s="12">
        <f>H36*I36</f>
        <v>0</v>
      </c>
      <c r="E36" s="14"/>
      <c r="F36" s="13"/>
      <c r="G36" s="15"/>
      <c r="H36" s="16"/>
      <c r="I36" s="7"/>
      <c r="J36" s="15"/>
      <c r="K36" s="2"/>
      <c r="L36" s="13"/>
      <c r="M36" s="29"/>
    </row>
    <row r="37" spans="1:13">
      <c r="A37" s="29"/>
      <c r="B37" s="26" t="s">
        <v>29</v>
      </c>
      <c r="C37" s="1" t="s">
        <v>35</v>
      </c>
      <c r="D37" s="12">
        <f>K37*L37</f>
        <v>0</v>
      </c>
      <c r="E37" s="14"/>
      <c r="F37" s="13"/>
      <c r="G37" s="15"/>
      <c r="H37" s="14"/>
      <c r="I37" s="13"/>
      <c r="J37" s="15"/>
      <c r="K37" s="18"/>
      <c r="L37" s="7"/>
      <c r="M37" s="29"/>
    </row>
    <row r="38" spans="1:13">
      <c r="A38" s="29"/>
      <c r="B38" s="26" t="s">
        <v>22</v>
      </c>
      <c r="C38" s="1" t="s">
        <v>20</v>
      </c>
      <c r="D38" s="7"/>
      <c r="E38" s="8" t="e">
        <f>(D38/F38)*1000</f>
        <v>#DIV/0!</v>
      </c>
      <c r="F38" s="7"/>
      <c r="G38" s="2"/>
      <c r="H38" s="14"/>
      <c r="I38" s="13"/>
      <c r="J38" s="2"/>
      <c r="K38" s="2"/>
      <c r="L38" s="13"/>
      <c r="M38" s="29"/>
    </row>
    <row r="39" spans="1:13">
      <c r="A39" s="29"/>
      <c r="B39" s="26" t="s">
        <v>22</v>
      </c>
      <c r="C39" s="1" t="s">
        <v>25</v>
      </c>
      <c r="D39" s="17"/>
      <c r="E39" s="8" t="e">
        <f>H39/G39</f>
        <v>#DIV/0!</v>
      </c>
      <c r="F39" s="17"/>
      <c r="G39" s="9"/>
      <c r="H39" s="16"/>
      <c r="I39" s="13"/>
      <c r="J39" s="2"/>
      <c r="K39" s="2"/>
      <c r="L39" s="13"/>
      <c r="M39" s="29"/>
    </row>
    <row r="40" spans="1:13">
      <c r="A40" s="29"/>
      <c r="B40" s="26" t="s">
        <v>0</v>
      </c>
      <c r="C40" s="1" t="s">
        <v>21</v>
      </c>
      <c r="D40" s="7"/>
      <c r="E40" s="16"/>
      <c r="F40" s="12" t="e">
        <f>(D40/E40)*1000</f>
        <v>#DIV/0!</v>
      </c>
      <c r="G40" s="2"/>
      <c r="H40" s="14"/>
      <c r="I40" s="13"/>
      <c r="J40" s="2"/>
      <c r="K40" s="2"/>
      <c r="L40" s="13"/>
      <c r="M40" s="29"/>
    </row>
    <row r="41" spans="1:13">
      <c r="A41" s="29"/>
      <c r="B41" s="26" t="s">
        <v>0</v>
      </c>
      <c r="C41" s="1" t="s">
        <v>23</v>
      </c>
      <c r="D41" s="13"/>
      <c r="E41" s="14"/>
      <c r="F41" s="12">
        <f>I41*G41*1000</f>
        <v>0</v>
      </c>
      <c r="G41" s="9"/>
      <c r="H41" s="14"/>
      <c r="I41" s="7"/>
      <c r="J41" s="2"/>
      <c r="K41" s="2"/>
      <c r="L41" s="13"/>
      <c r="M41" s="29"/>
    </row>
    <row r="42" spans="1:13">
      <c r="A42" s="29"/>
      <c r="B42" s="26" t="s">
        <v>8</v>
      </c>
      <c r="C42" s="1" t="s">
        <v>24</v>
      </c>
      <c r="D42" s="13"/>
      <c r="E42" s="16"/>
      <c r="F42" s="13"/>
      <c r="G42" s="19" t="e">
        <f>H42/E42</f>
        <v>#DIV/0!</v>
      </c>
      <c r="H42" s="16"/>
      <c r="I42" s="13"/>
      <c r="J42" s="2"/>
      <c r="K42" s="2"/>
      <c r="L42" s="13"/>
      <c r="M42" s="29"/>
    </row>
    <row r="43" spans="1:13">
      <c r="A43" s="29"/>
      <c r="B43" s="26" t="s">
        <v>8</v>
      </c>
      <c r="C43" s="1" t="s">
        <v>26</v>
      </c>
      <c r="D43" s="13"/>
      <c r="E43" s="14"/>
      <c r="F43" s="7"/>
      <c r="G43" s="19" t="e">
        <f>(F43/I43)/1000</f>
        <v>#DIV/0!</v>
      </c>
      <c r="H43" s="14"/>
      <c r="I43" s="7"/>
      <c r="J43" s="2"/>
      <c r="K43" s="2"/>
      <c r="L43" s="13"/>
      <c r="M43" s="29"/>
    </row>
    <row r="44" spans="1:13">
      <c r="A44" s="29"/>
      <c r="B44" s="26" t="s">
        <v>12</v>
      </c>
      <c r="C44" s="1" t="s">
        <v>27</v>
      </c>
      <c r="D44" s="13"/>
      <c r="E44" s="16"/>
      <c r="F44" s="17"/>
      <c r="G44" s="9"/>
      <c r="H44" s="8">
        <f>E44*G44</f>
        <v>0</v>
      </c>
      <c r="I44" s="17"/>
      <c r="J44" s="2"/>
      <c r="K44" s="2"/>
      <c r="L44" s="13"/>
      <c r="M44" s="29"/>
    </row>
    <row r="45" spans="1:13">
      <c r="A45" s="29"/>
      <c r="B45" s="26" t="s">
        <v>30</v>
      </c>
      <c r="C45" s="1" t="s">
        <v>31</v>
      </c>
      <c r="D45" s="17"/>
      <c r="E45" s="20"/>
      <c r="F45" s="17"/>
      <c r="G45" s="21"/>
      <c r="H45" s="8" t="e">
        <f>K45/J45</f>
        <v>#DIV/0!</v>
      </c>
      <c r="I45" s="17"/>
      <c r="J45" s="9"/>
      <c r="K45" s="18"/>
      <c r="L45" s="13"/>
      <c r="M45" s="29"/>
    </row>
    <row r="46" spans="1:13">
      <c r="A46" s="29"/>
      <c r="B46" s="26" t="s">
        <v>1</v>
      </c>
      <c r="C46" s="1" t="s">
        <v>33</v>
      </c>
      <c r="D46" s="7"/>
      <c r="E46" s="14"/>
      <c r="F46" s="13"/>
      <c r="G46" s="2"/>
      <c r="H46" s="16"/>
      <c r="I46" s="12" t="e">
        <f>D46/H46</f>
        <v>#DIV/0!</v>
      </c>
      <c r="J46" s="2"/>
      <c r="K46" s="2"/>
      <c r="L46" s="13"/>
      <c r="M46" s="29"/>
    </row>
    <row r="47" spans="1:13">
      <c r="A47" s="29"/>
      <c r="B47" s="26" t="s">
        <v>1</v>
      </c>
      <c r="C47" s="1" t="s">
        <v>36</v>
      </c>
      <c r="D47" s="13"/>
      <c r="E47" s="14"/>
      <c r="F47" s="13"/>
      <c r="G47" s="2"/>
      <c r="H47" s="14"/>
      <c r="I47" s="12">
        <f>L47*J47</f>
        <v>0</v>
      </c>
      <c r="J47" s="9"/>
      <c r="K47" s="2"/>
      <c r="L47" s="7"/>
      <c r="M47" s="29"/>
    </row>
    <row r="48" spans="1:13">
      <c r="A48" s="29"/>
      <c r="B48" s="26" t="s">
        <v>1</v>
      </c>
      <c r="C48" s="1" t="s">
        <v>37</v>
      </c>
      <c r="D48" s="13"/>
      <c r="E48" s="14"/>
      <c r="F48" s="7">
        <v>240</v>
      </c>
      <c r="G48" s="9">
        <v>1.1000000000000001E-3</v>
      </c>
      <c r="H48" s="14"/>
      <c r="I48" s="12">
        <f>F48/G48/1000</f>
        <v>218.18181818181819</v>
      </c>
      <c r="J48" s="2"/>
      <c r="K48" s="2"/>
      <c r="L48" s="13"/>
      <c r="M48" s="29"/>
    </row>
    <row r="49" spans="1:13">
      <c r="A49" s="29"/>
      <c r="B49" s="26" t="s">
        <v>9</v>
      </c>
      <c r="C49" s="1" t="s">
        <v>38</v>
      </c>
      <c r="D49" s="13"/>
      <c r="E49" s="14"/>
      <c r="F49" s="13"/>
      <c r="G49" s="2"/>
      <c r="H49" s="16"/>
      <c r="I49" s="13"/>
      <c r="J49" s="19" t="e">
        <f>K49/H49</f>
        <v>#DIV/0!</v>
      </c>
      <c r="K49" s="18"/>
      <c r="L49" s="13"/>
      <c r="M49" s="29"/>
    </row>
    <row r="50" spans="1:13">
      <c r="A50" s="29"/>
      <c r="B50" s="26" t="s">
        <v>9</v>
      </c>
      <c r="C50" s="1" t="s">
        <v>39</v>
      </c>
      <c r="D50" s="13"/>
      <c r="E50" s="14"/>
      <c r="F50" s="13"/>
      <c r="G50" s="2"/>
      <c r="H50" s="14"/>
      <c r="I50" s="7"/>
      <c r="J50" s="19" t="e">
        <f>I50/L50</f>
        <v>#DIV/0!</v>
      </c>
      <c r="K50" s="2"/>
      <c r="L50" s="7"/>
      <c r="M50" s="29"/>
    </row>
    <row r="51" spans="1:13">
      <c r="A51" s="29"/>
      <c r="B51" s="26" t="s">
        <v>7</v>
      </c>
      <c r="C51" s="1" t="s">
        <v>40</v>
      </c>
      <c r="D51" s="13"/>
      <c r="E51" s="14"/>
      <c r="F51" s="13"/>
      <c r="G51" s="2"/>
      <c r="H51" s="16"/>
      <c r="I51" s="17"/>
      <c r="J51" s="9"/>
      <c r="K51" s="11">
        <f>H51*J51</f>
        <v>0</v>
      </c>
      <c r="L51" s="17"/>
      <c r="M51" s="29"/>
    </row>
    <row r="52" spans="1:13">
      <c r="A52" s="29"/>
      <c r="B52" s="26" t="s">
        <v>7</v>
      </c>
      <c r="C52" s="1" t="s">
        <v>47</v>
      </c>
      <c r="D52" s="7"/>
      <c r="E52" s="14"/>
      <c r="F52" s="13"/>
      <c r="G52" s="2"/>
      <c r="H52" s="20"/>
      <c r="I52" s="17"/>
      <c r="J52" s="21"/>
      <c r="K52" s="8" t="e">
        <f>D52/L52</f>
        <v>#DIV/0!</v>
      </c>
      <c r="L52" s="7"/>
      <c r="M52" s="29"/>
    </row>
    <row r="53" spans="1:13">
      <c r="A53" s="29"/>
      <c r="B53" s="26" t="s">
        <v>2</v>
      </c>
      <c r="C53" s="1" t="s">
        <v>41</v>
      </c>
      <c r="D53" s="7"/>
      <c r="E53" s="14"/>
      <c r="F53" s="13"/>
      <c r="G53" s="2"/>
      <c r="H53" s="14"/>
      <c r="I53" s="13"/>
      <c r="J53" s="2"/>
      <c r="K53" s="18"/>
      <c r="L53" s="12" t="e">
        <f>D53/K53</f>
        <v>#DIV/0!</v>
      </c>
      <c r="M53" s="29"/>
    </row>
    <row r="54" spans="1:13">
      <c r="A54" s="29"/>
      <c r="B54" s="26" t="s">
        <v>2</v>
      </c>
      <c r="C54" s="1" t="s">
        <v>42</v>
      </c>
      <c r="D54" s="13"/>
      <c r="E54" s="14"/>
      <c r="F54" s="13"/>
      <c r="G54" s="2"/>
      <c r="H54" s="14"/>
      <c r="I54" s="7"/>
      <c r="J54" s="9"/>
      <c r="K54" s="2"/>
      <c r="L54" s="12" t="e">
        <f>I54/J54</f>
        <v>#DIV/0!</v>
      </c>
      <c r="M54" s="29"/>
    </row>
    <row r="55" spans="1:1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7" t="s">
        <v>52</v>
      </c>
      <c r="L56" s="29"/>
      <c r="M56" s="29"/>
    </row>
    <row r="57" spans="1:1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7" t="s">
        <v>53</v>
      </c>
      <c r="L57" s="29"/>
      <c r="M57" s="29"/>
    </row>
    <row r="58" spans="1:1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7" t="s">
        <v>54</v>
      </c>
      <c r="L58" s="29"/>
      <c r="M58" s="29"/>
    </row>
    <row r="59" spans="1:1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7" t="s">
        <v>55</v>
      </c>
      <c r="L59" s="29"/>
      <c r="M59" s="29"/>
    </row>
    <row r="60" spans="1:1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 t="s">
        <v>56</v>
      </c>
      <c r="L60" s="29"/>
      <c r="M60" s="29"/>
    </row>
    <row r="61" spans="1:13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</sheetData>
  <mergeCells count="10">
    <mergeCell ref="B8:C9"/>
    <mergeCell ref="E8:F8"/>
    <mergeCell ref="G8:I8"/>
    <mergeCell ref="J8:L8"/>
    <mergeCell ref="E33:F33"/>
    <mergeCell ref="G33:I33"/>
    <mergeCell ref="J33:L33"/>
    <mergeCell ref="E3:F3"/>
    <mergeCell ref="G3:I3"/>
    <mergeCell ref="J3:L3"/>
  </mergeCells>
  <phoneticPr fontId="2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広告効果の計算シート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TK</cp:lastModifiedBy>
  <dcterms:created xsi:type="dcterms:W3CDTF">2017-09-25T05:07:17Z</dcterms:created>
  <dcterms:modified xsi:type="dcterms:W3CDTF">2019-05-22T08:04:24Z</dcterms:modified>
</cp:coreProperties>
</file>